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F:\Users\User\Desktop\Documents\החברה לפיתוח עכו העתיקה\מערך כניסה לגן הקסום\"/>
    </mc:Choice>
  </mc:AlternateContent>
  <xr:revisionPtr revIDLastSave="0" documentId="13_ncr:1_{93B887F4-20C2-4580-9B22-AE7A8ED6E616}" xr6:coauthVersionLast="47" xr6:coauthVersionMax="47" xr10:uidLastSave="{00000000-0000-0000-0000-000000000000}"/>
  <bookViews>
    <workbookView xWindow="-120" yWindow="-120" windowWidth="29040" windowHeight="15840" xr2:uid="{00000000-000D-0000-FFFF-FFFF00000000}"/>
  </bookViews>
  <sheets>
    <sheet name="יצוא השוואת הצעות" sheetId="1" r:id="rId1"/>
  </sheets>
  <calcPr calcId="191029"/>
</workbook>
</file>

<file path=xl/calcChain.xml><?xml version="1.0" encoding="utf-8"?>
<calcChain xmlns="http://schemas.openxmlformats.org/spreadsheetml/2006/main">
  <c r="F85" i="1" l="1"/>
  <c r="F46" i="1"/>
  <c r="F44" i="1"/>
  <c r="F43" i="1"/>
  <c r="F41" i="1"/>
  <c r="F40" i="1"/>
  <c r="F38" i="1"/>
  <c r="F37" i="1"/>
  <c r="F36" i="1"/>
  <c r="F34" i="1"/>
  <c r="F33" i="1"/>
  <c r="F31" i="1"/>
  <c r="F29" i="1"/>
  <c r="F28" i="1"/>
  <c r="F26" i="1"/>
  <c r="F24" i="1"/>
  <c r="F22" i="1"/>
  <c r="F21" i="1"/>
  <c r="F19" i="1"/>
  <c r="F18" i="1"/>
  <c r="F17" i="1"/>
  <c r="F16" i="1"/>
  <c r="F15" i="1"/>
  <c r="F13" i="1"/>
  <c r="F12" i="1"/>
  <c r="F82" i="1"/>
  <c r="F66" i="1"/>
  <c r="F55" i="1"/>
  <c r="F49" i="1"/>
  <c r="F9" i="1"/>
  <c r="F6" i="1"/>
  <c r="F51" i="1"/>
  <c r="F50" i="1"/>
  <c r="F86" i="1" l="1"/>
  <c r="F87" i="1" l="1"/>
  <c r="F88" i="1" s="1"/>
  <c r="F89" i="1" s="1"/>
</calcChain>
</file>

<file path=xl/sharedStrings.xml><?xml version="1.0" encoding="utf-8"?>
<sst xmlns="http://schemas.openxmlformats.org/spreadsheetml/2006/main" count="267" uniqueCount="189">
  <si>
    <t>מספר</t>
  </si>
  <si>
    <t>תאור</t>
  </si>
  <si>
    <t>יח' מידה</t>
  </si>
  <si>
    <t>כמות</t>
  </si>
  <si>
    <t>מחיר</t>
  </si>
  <si>
    <t>סה"כ</t>
  </si>
  <si>
    <t>הגן הקסום - עבודות פיתוח ברחבת הכרטוס</t>
  </si>
  <si>
    <t xml:space="preserve"> - עבודות הכנה ופירוק</t>
  </si>
  <si>
    <t>40.001.0001</t>
  </si>
  <si>
    <t xml:space="preserve"> מ"ר</t>
  </si>
  <si>
    <t>40.001.0003</t>
  </si>
  <si>
    <t>פירוק זהיר של הקטעים האנכיים של צמ"גים ופינוי הפסולת לאתר מאושר</t>
  </si>
  <si>
    <t xml:space="preserve"> מטר</t>
  </si>
  <si>
    <t>40.001.0004</t>
  </si>
  <si>
    <t>הסדרת כבלים בחזיתות הבניין על-ידי העברתם וקיבועם לגג ו/או ע"י עיגונם לקירות, הכל עפ"י הנחיות האדריכל והמפקח.</t>
  </si>
  <si>
    <t>קומפ'</t>
  </si>
  <si>
    <t xml:space="preserve"> - מצעים ותשתיות</t>
  </si>
  <si>
    <t>40.002.0001</t>
  </si>
  <si>
    <t>הידוק מבוקר של קרקע יסוד מקורית (הידוק שתית) לרבות בשטחים מוגבלים</t>
  </si>
  <si>
    <t>40.002.0002</t>
  </si>
  <si>
    <t>מצע סוג א', ממחצבה מאושרת, כולל פיזור והידוק מבוקר בשכבות של עד 20 ס"מ ולרבות בשטחים מוגבלים</t>
  </si>
  <si>
    <t xml:space="preserve"> מ"ק</t>
  </si>
  <si>
    <t xml:space="preserve"> - קירות ועבודות בניה</t>
  </si>
  <si>
    <t>40.003.0001</t>
  </si>
  <si>
    <t>יסודות מבטון מזוין במידות שונות עפ"י תוכניות מהנדס הקונסטרוקציה. סוג הבטון ב-30. העבודה והמחיר כוללים חפירה, פינוי הפסולת ואת פלדת הזיון.</t>
  </si>
  <si>
    <t>40.003.0002</t>
  </si>
  <si>
    <t>הרחבת ספסל קיים, בבניה מורכבת מבטון ב-30 וחזיתות מאבן כורכר. כולל ביסוס וחיבור לספסל הקיים (קוצי נירוסטה) עפ"י הנחיות מהנדס הקונסטרוקציה. סוג האבן, העיבוד והכיחול כפופים לדוגמא מאושרת על-ידי האדריכל. המדידה - לפי שטח חזית</t>
  </si>
  <si>
    <t>40.003.0003</t>
  </si>
  <si>
    <t>עמודי בטון מזוין בחתך 26X26 ס"מ מבטון ב-30, הכל עפ"י תוכניות מהנדס הקונסטרוקציה. העבודה והמחיר כוללים זיון</t>
  </si>
  <si>
    <t>40.003.0004</t>
  </si>
  <si>
    <t>חיפוי עמודי בטון באבן כורכר בחתך 27X7 ס"מ. סוג האבן, העיבוד (כולל במיצד הצר) והכיחול כפופים לדוגמא מאושרת על-ידי האדריכל. העבודה והמחיר כוללים רשת נירוסטה המעוגנת לעמודי הבטון וקשירת האבנים, הכל עפ"י התקן והנחיות מהנדס הקונסטרוקציה.</t>
  </si>
  <si>
    <t>40.003.0005</t>
  </si>
  <si>
    <t>קופינג מאבן כורכר בחתך 11X5 ס"מ. סוג האבן, העיבוד והכיחול כפופים לדוגמא מאושרת על-ידי האדריכל</t>
  </si>
  <si>
    <t>40.003.0006</t>
  </si>
  <si>
    <t>קופינג מאבן כורכר בעובי 5 ס"מ. וברוחב עד 20 ס"מ.  סוג האבן, העיבוד והכיחול כפופים לדוגמא מאושרת על-ידי האדריכל</t>
  </si>
  <si>
    <t xml:space="preserve"> - ריצופים</t>
  </si>
  <si>
    <t>40.004.0001</t>
  </si>
  <si>
    <t>40.004.0002</t>
  </si>
  <si>
    <t>נגיש - גבשושיות בדידות מפלב"מ 316 (נירוסטה), לרבות קידוח והדבקה (170 יח' למ"א ברוחב 60 ס"מ), לפי דרישות ת"י 1918 חלק 6</t>
  </si>
  <si>
    <t xml:space="preserve"> יח'</t>
  </si>
  <si>
    <t xml:space="preserve"> - ריהוט חוץ ושונות</t>
  </si>
  <si>
    <t>40.008.0001</t>
  </si>
  <si>
    <t>פרגולה מקורות עץ אורן קליר במידות וחתכים שונים, הכל עפ"י המפורט בתוכניות. העבודה כוללת תכנון-ביצוע מפורט על-ידי הקבלן ובכלל זה כל ההכנות הנדרשות להתקנה וחיווט של גופי תאורה ולהתקנה של סיכוך בפוליקרבונט וכל החומרים ואביזרי העיגון והחיבור, הטיפול בעץ ואופני הגמר, הכל כפוף לאישור האדריכל</t>
  </si>
  <si>
    <t>40.008.0002</t>
  </si>
  <si>
    <t>סיכוך הפרגולה בפוליקרבונט כדוגמת 'פלרם - סנטף+ - גל מלבני 76/18' מוגן U.V בצידו העליון ומונע התעבות בצידו התחתון, בגמר שקוף וחלק. כולל אביזרי מפגש קיר ומפגש צד יעודיים של 'פלרם' וכלל עיגון וחיבור באביזרי פלב"מ יעודיים עפ"י מפרט היצרן.</t>
  </si>
  <si>
    <t>40.008.0003</t>
  </si>
  <si>
    <t>מערכת ניקוז לפרגולה הכוללת תעלה מפח אבץ ו- 4 מרזבים מפח אבץ בחתך 11X8 ס"מ, כולל כל אביזרי החיבור וחומרי האיטום הנדרשים, כפוף לאישור האדריכל</t>
  </si>
  <si>
    <t>40.008.0004</t>
  </si>
  <si>
    <t>מרזב מצינור פח אבץ הכולל חיבור לשני פתחי ניקוז קיימים בגג, צינור מאסף וירידה (עם ברך) עד לגג קיים בשפיכה חופשית, כולל כל אביזרי החיבור, העיגון והאיטום הנדרשים לרבות למעבר מעל הפרגולה והקירוי ובקרבת מערכות תשתית קיימות</t>
  </si>
  <si>
    <t>40.008.0005</t>
  </si>
  <si>
    <t>ספסל עץ עם משענת ומאחזי יד. המושב והמשענת מלוחות עץ איפאה במידות ובחתכים שונים, הכל עפ"י המפורט בתוכניות. מסעדי היד ותושבת המשענת מפרופיל פלדה 70X10 מ"מ מגולוונים בגילוון כפול וצבועים בצבע עליון לסביבה ימית עפ"י מפרט היצרן ובגוון לבחירת האדריכל. כולל כל אביזרי העיגון והחיבור הנדרשים מפלב"מ וכולל כל ההתאמות הנדרשות לתשתיות קיימות (מים, צינור אויר וכד'), הכל כפוף לתאום ולאישור האדריכל</t>
  </si>
  <si>
    <t>40.008.0006</t>
  </si>
  <si>
    <t>דלפק כרטוס נגיש מלוח עץ בעובי 5 ס"מ המחופה מכל עבריו בפח נירוסטה בגמר מלוטש. כולל עיגון לקיר עם מוטות הברגה מפלב"מ, הכל עפ"י המפורט בתוכניות ובכפוף לאישור האדריכל</t>
  </si>
  <si>
    <t>40.008.0007</t>
  </si>
  <si>
    <t>מבנה כרטוס במידות עפ"י המפורט בתוכניות, בתכנון-ביצוע מפורט על-ידי הקבלן. המבנה מורכב מקונסטרוקציית פרופילי פלדה מגולוונים, מסוגים ובמידות שונים וצבועים בגוון לבחירת האדריכל, חיפוי וקירוי בלוחות טרספה בעובי 1 ס"מ בגמר לבחירת האדריכל ותריס גלילה חשמלי מאלומיניום, הכל כמפורט בתוכניות וכולל עיגון עפ"י תוכניות והנחיות מהנדס הקונסטרוקציה</t>
  </si>
  <si>
    <t xml:space="preserve"> - עבודות השקיה וגינון</t>
  </si>
  <si>
    <t xml:space="preserve"> - עבודות הכנה</t>
  </si>
  <si>
    <t>41.001.0002</t>
  </si>
  <si>
    <t>אדנית במידות 100/50 ס"מ וגובה 45 ס"מ, כדוגמת 'שחם-אריכא - לואיזה' מבטון מגוון בגמר חלק, בגוון לבחירת האדריכל</t>
  </si>
  <si>
    <t>41.001.0003</t>
  </si>
  <si>
    <t>תערובת שתילה 1/3 טוף, 1/3 קומפוסט, 1/3 כבול</t>
  </si>
  <si>
    <t>41.001.0004</t>
  </si>
  <si>
    <t>תא בקרה טרמופלסטי בגודל מתאים, כולל התקנה בריצוף קיים.</t>
  </si>
  <si>
    <t>41.001.0005</t>
  </si>
  <si>
    <t>רשת נירוסטה מולחמת מחוטים בקוטר 3 מ"מ, גודל חור 40*40 מ"מ, כולל מסגרת פרופיל שטוח מנירוסטה, מעוגנת לקירות ע"י מחברי נירוסטה יעודיים, הכל כפוף להנחיות ולאישור האדריכל</t>
  </si>
  <si>
    <t>41.001.0006</t>
  </si>
  <si>
    <t>כבל פלב"מ שזור בקוטר 4 מ"מ, כולל עיגון לקיר ו/או לפרגולה עם אביזרי עיגון יעודיים מפלב"מ</t>
  </si>
  <si>
    <t xml:space="preserve"> - עבודות שתילה</t>
  </si>
  <si>
    <t>41.003.0001</t>
  </si>
  <si>
    <t>שתילים גודל מס' 6, גודל הכלי 10.0 ליטר, מסוג גפן ו/או ויסטריה ו/או אחרים לפי בחירת האדריכל</t>
  </si>
  <si>
    <t>40.001.0005</t>
  </si>
  <si>
    <t>40.001.0006</t>
  </si>
  <si>
    <t xml:space="preserve">צביעת אבן שפה בצבע ניגודי לקיים </t>
  </si>
  <si>
    <t xml:space="preserve">מ"א </t>
  </si>
  <si>
    <t xml:space="preserve">י"ח </t>
  </si>
  <si>
    <t xml:space="preserve">סיתות אבן ריצוף קיימת בעיבוד מוטבה גס על האבן במידות 30/30 ס"מ </t>
  </si>
  <si>
    <t xml:space="preserve">עבודות מסגרות פלדה </t>
  </si>
  <si>
    <t>06</t>
  </si>
  <si>
    <t>40</t>
  </si>
  <si>
    <t>06.055</t>
  </si>
  <si>
    <t xml:space="preserve">מאחזי יד </t>
  </si>
  <si>
    <t>06.055.0010</t>
  </si>
  <si>
    <t xml:space="preserve">סה"כ </t>
  </si>
  <si>
    <t xml:space="preserve">הנחה באחוזים </t>
  </si>
  <si>
    <t xml:space="preserve">סה"כ לאחר הנחה </t>
  </si>
  <si>
    <t>מע"מ 18%</t>
  </si>
  <si>
    <t xml:space="preserve">סה"כ כולל מע"מ </t>
  </si>
  <si>
    <t>08</t>
  </si>
  <si>
    <t xml:space="preserve">עבודות חשמל </t>
  </si>
  <si>
    <t>08.01</t>
  </si>
  <si>
    <t xml:space="preserve">העתקות שונות </t>
  </si>
  <si>
    <t xml:space="preserve">העתקת מערכת כירטוס . העבודה כוללת את ניתוק ופירוק המערכת ממקומה הנוכחי והעברתה כולל התקנתה המלאה וחיבורה לתשתיות עד למצב עבודה </t>
  </si>
  <si>
    <t xml:space="preserve">כתב כמויות אומדן מתכנן </t>
  </si>
  <si>
    <t>08.01.0010</t>
  </si>
  <si>
    <t xml:space="preserve">עבודות פיתוח </t>
  </si>
  <si>
    <t>40.001</t>
  </si>
  <si>
    <t>40.002</t>
  </si>
  <si>
    <t>40.003</t>
  </si>
  <si>
    <t>40.004</t>
  </si>
  <si>
    <t>40.008</t>
  </si>
  <si>
    <t>41</t>
  </si>
  <si>
    <t>41.001</t>
  </si>
  <si>
    <t>41.003</t>
  </si>
  <si>
    <t xml:space="preserve">אספקה והתקנה של מאחז יד מצינורות נירוסטה 304 בקוטר 40 מ"מ מקובע לקיר ועל רגלים . העבודה כוללת את עיגון וביסוס המאחז </t>
  </si>
  <si>
    <t xml:space="preserve">פירוק זהיר של ריצוף אבן לצורך ביצוע יסודות ו/או מעברי תשתיות, כולל ניקוי ואחסון לצורך שימוש חוזר והתקנתו מחדש </t>
  </si>
  <si>
    <t>40.002.0003</t>
  </si>
  <si>
    <t xml:space="preserve">חפירה ליסודות מתקנים . המחיר כולל את פינוי עודפי העפר לאתר שפיכה מורשה </t>
  </si>
  <si>
    <t xml:space="preserve">מ"ק </t>
  </si>
  <si>
    <t xml:space="preserve">ריצוף באבן יפו כקו מוביל לאורך שביל הגישה . </t>
  </si>
  <si>
    <t/>
  </si>
  <si>
    <t>08.017</t>
  </si>
  <si>
    <t>נקודות מאור</t>
  </si>
  <si>
    <t>08.017.0009</t>
  </si>
  <si>
    <r>
      <rPr>
        <sz val="11"/>
        <color theme="1"/>
        <rFont val="Arial"/>
        <family val="2"/>
        <scheme val="minor"/>
      </rPr>
      <t>הערות: 1. העיקרון של מדידת נקודות (נק' מאור, בתי תקע וכד') הינו שכל נקודה כוללת את הצינורות והמוליכים או הכבלים, במרחק כלשהו של הנקודות מהלוח (חלקם קרובים ללוח וחלקם רחוקים). בנוסף, גם המרחק בין גופי התאורה (בשירשור) אינו משנה את המחיר הממוצע של הנקודה. ישנם מקרים שבהם נקבע מראש שהמדידה תהיה לפי אורך הצינורות והמוליכים או הכבלים והאביזרים ולא לפי נקודות. שתי שיטות מדידה אלו נכונות לפי הספר הכחול, פרק 08-מתקני חשמל.2. התקנה חשיפה היא התקנה סמויה העשויה להיות חשיפה באמצעות פתיחת פתחים או הורדת מכסים או סילוק מחיצות.3. נקודת מאור היא יציאה לגוף תאורה או למאוורר המחובר למעגל מאור. לדוגמה: אם 5 גופי תאורה מופעלים ע"י מפסק אחד - התשלום יחושב לפי 5 נק' מאור.</t>
    </r>
  </si>
  <si>
    <t>הערה</t>
  </si>
  <si>
    <t>08.017.0010</t>
  </si>
  <si>
    <r>
      <rPr>
        <sz val="11"/>
        <color theme="1"/>
        <rFont val="Arial"/>
        <family val="2"/>
        <scheme val="minor"/>
      </rPr>
      <t>נקודת מאור מושלמת במעגל חד פזי לרבות צינורות בהתקנה גלויה או חשיפה, כבלי נחושת N2XY/FR ו/או מוליכי נחושת עם בידוד P.V.C בחתך 1.5 ממ"ר מהלוח עד היציאה מהתקרה או הקיר ועד המפסקים, מפסק/י זרם יחיד או כפול או דו קוטבי או חילוף או צלב או לחצנים או מוגן מים או משוריין, דגם מיראז' כדוגמת "ארכה" או ש"ע ומוליך נוסף עבור נקודה לתאורת חירום, אם נדרש, לרבות וו תליה</t>
    </r>
  </si>
  <si>
    <t>נק'</t>
  </si>
  <si>
    <t>08.017.0120</t>
  </si>
  <si>
    <r>
      <rPr>
        <sz val="11"/>
        <color theme="1"/>
        <rFont val="Arial"/>
        <family val="2"/>
        <scheme val="minor"/>
      </rPr>
      <t>תוספת לנקודת מאור עבור אביזר מ"ז "גוויס" דגם "SYSTEM" או ש"ע</t>
    </r>
  </si>
  <si>
    <t>יח'</t>
  </si>
  <si>
    <t>08.018</t>
  </si>
  <si>
    <t>נקודות בתי תקע</t>
  </si>
  <si>
    <t>08.018.0010</t>
  </si>
  <si>
    <r>
      <rPr>
        <sz val="11"/>
        <color theme="1"/>
        <rFont val="Arial"/>
        <family val="2"/>
        <scheme val="minor"/>
      </rPr>
      <t>נקודת בית תקע או נקודת בית תקע דירתית מושלמת עשויה כבלי נחושת N2XY/FR ו/או מוליכי נחושת עם בידוד P.V.C בחתך 3X1.5 ממ"ר, מושחלים בצנרת בהתקנה סמויה או חשיפה, מהלוח עד בית התקע וכן בית תקע 16 אמפר, דגם מיראז' כדוגמת "ארכה" או ש"ע, מותקן תה"ט, לרבות מתאמים ותיבות הסתעפות, הכל מושלם</t>
    </r>
  </si>
  <si>
    <t>08.018.0020</t>
  </si>
  <si>
    <r>
      <rPr>
        <sz val="11"/>
        <color theme="1"/>
        <rFont val="Arial"/>
        <family val="2"/>
        <scheme val="minor"/>
      </rPr>
      <t>תוספת לנקודת בית תקע עבור נקודה במעגל עם צינורות פלסטיים קשיחים בהתקנה גלויה או תעלה פלסטית 15X15 מ"מ</t>
    </r>
  </si>
  <si>
    <t>08.018.0070</t>
  </si>
  <si>
    <r>
      <rPr>
        <sz val="11"/>
        <color theme="1"/>
        <rFont val="Arial"/>
        <family val="2"/>
        <scheme val="minor"/>
      </rPr>
      <t>תוספת לנקודת בית תקע עבור כבלים ו/או מוליכים 2.5 ממ"ר</t>
    </r>
  </si>
  <si>
    <t>08.018.0080</t>
  </si>
  <si>
    <r>
      <rPr>
        <sz val="11"/>
        <color theme="1"/>
        <rFont val="Arial"/>
        <family val="2"/>
        <scheme val="minor"/>
      </rPr>
      <t>תוספת לנקודת בית תקע עבור ב"ת מוגן מים</t>
    </r>
  </si>
  <si>
    <t>08.018.0200</t>
  </si>
  <si>
    <r>
      <rPr>
        <sz val="11"/>
        <color theme="1"/>
        <rFont val="Arial"/>
        <family val="2"/>
        <scheme val="minor"/>
      </rPr>
      <t>עמדת עבודה הכוללת: רב בתי תקע דוגמת "ניסקו" או "ע.ד.א. פלסט" דגם "אופיס 4 מודול" או "D14" או ש"ע לרבות 1 נקודת בית תקע מושלמת בכבל N2XY עם 2 אביזרים A16 דגם ישראלי, 1 נקודת תקשורת מושלמת בכבל CAT-5E כולל אביזר וחיבור בשני הקצוות, 1 נקודת טלפון מושלמת כולל אביזר דגם בזק וכבל מחובר בשני הצדדים</t>
    </r>
  </si>
  <si>
    <t>08.019</t>
  </si>
  <si>
    <t>נקודות חשמל שונות</t>
  </si>
  <si>
    <t>08.019.0700</t>
  </si>
  <si>
    <r>
      <rPr>
        <sz val="11"/>
        <color theme="1"/>
        <rFont val="Arial"/>
        <family val="2"/>
        <scheme val="minor"/>
      </rPr>
      <t>נקודת הכנה למערכת מתח נמוך (אינטרקום, גלאי עשן, מחשב, רמקולים וכדו') עשויה צנרת בקוטר כנדרש עם חוט משיכה, קופסאות הסתעפות ותיבות מעבר בהתקנה סמויה או חשיפה, לרבות הקוים מתיבת ההסתעפות המרכזית עד נק' ההכנה לרבות מכסה פלסטי מחוזק בברגים לתיבת היציאה</t>
    </r>
  </si>
  <si>
    <t>08.019.0810</t>
  </si>
  <si>
    <r>
      <rPr>
        <sz val="11"/>
        <color theme="1"/>
        <rFont val="Arial"/>
        <family val="2"/>
        <scheme val="minor"/>
      </rPr>
      <t>נקודת תריס חשמלי דירתית לרבות צינורות ומוליכים או כבלים מהלוח דרך המפסק ועד המנוע, מפסק או לחצן דו-כווני וחיבור המנוע לרבות חלקה היחסי של הנקודה בלוח הדירתי, בהארקת הדירה ובהזנת הדירה, הכל מושלם קומפלט</t>
    </r>
  </si>
  <si>
    <t>08.021</t>
  </si>
  <si>
    <t>צנרת חשמל פלסטית</t>
  </si>
  <si>
    <t>08.021.0110</t>
  </si>
  <si>
    <r>
      <rPr>
        <sz val="11"/>
        <color theme="1"/>
        <rFont val="Arial"/>
        <family val="2"/>
        <scheme val="minor"/>
      </rPr>
      <t>צינורות פלסטיים כפיפים "כבה מאליו", "פ"נ" קוטר 25 מ"מ, סמויים או גלויים לרבות חבל משיכה (אם נדרש), קופסאות וחומרי עזר</t>
    </r>
  </si>
  <si>
    <t>מ'</t>
  </si>
  <si>
    <t>08.023</t>
  </si>
  <si>
    <t>תעלות כבלים</t>
  </si>
  <si>
    <t>08.023.0190</t>
  </si>
  <si>
    <r>
      <rPr>
        <sz val="11"/>
        <color theme="1"/>
        <rFont val="Arial"/>
        <family val="2"/>
        <scheme val="minor"/>
      </rPr>
      <t>תעלות ברוחב 15 מ"מ ובעומק 15 מ"מ מפלסטיק, קבועות על מבנה או תלויות מהתקרה, לרבות מכסה וחיזוקי ברזל, דוגמת "פלגל" או ש"ע</t>
    </r>
  </si>
  <si>
    <t>08.031</t>
  </si>
  <si>
    <t>כבלי נחושת  XLPE) N2XY)</t>
  </si>
  <si>
    <t>08.031.0090</t>
  </si>
  <si>
    <r>
      <rPr>
        <sz val="11"/>
        <color theme="1"/>
        <rFont val="Arial"/>
        <family val="2"/>
        <scheme val="minor"/>
      </rPr>
      <t>כבלי נחושת מסוג XLPE) N2XY/FR-1) בחתך 3X2.5 ממ"ר קבועים למבנה, מונחים על סולמות או בתעלות או מושחלים בצינורות לרבות חיבור בשני הקצוות, כדוגמת "ארכה" או ש"ע</t>
    </r>
  </si>
  <si>
    <t>08.031.0200</t>
  </si>
  <si>
    <r>
      <rPr>
        <sz val="11"/>
        <color theme="1"/>
        <rFont val="Arial"/>
        <family val="2"/>
        <scheme val="minor"/>
      </rPr>
      <t>כבלי נחושת מסוג XLPE) N2XY/FR-1) בחתך 5X10 ממ"ר קבועים למבנה, מונחים על סולמות או בתעלות או מושחלים בצינורות לרבות חיבור בשני הקצוות, כדוגמת "ארכה" או ש"ע</t>
    </r>
  </si>
  <si>
    <t>08.043</t>
  </si>
  <si>
    <t xml:space="preserve">בדיקות בודק מוסמך, סריקות תרמוגרפיות ועוצמת תאורה למתקני חשמל </t>
  </si>
  <si>
    <t>08.043.0010</t>
  </si>
  <si>
    <r>
      <rPr>
        <sz val="11"/>
        <color theme="1"/>
        <rFont val="Arial"/>
        <family val="2"/>
        <scheme val="minor"/>
      </rPr>
      <t>בדיקת מתקן חשמל דירתי במתח נמוך ע"י בודק מוסמך לרבות תשלום עבור הבדיקה, הגשת תוכניות וסיוע לבודק בעריכת המדידות</t>
    </r>
  </si>
  <si>
    <t>קומפ</t>
  </si>
  <si>
    <t>08.061</t>
  </si>
  <si>
    <t>מבנה ללוחות חשמל ותיבות C.I</t>
  </si>
  <si>
    <t>08.061.0251</t>
  </si>
  <si>
    <r>
      <rPr>
        <sz val="11"/>
        <color theme="1"/>
        <rFont val="Arial"/>
        <family val="2"/>
        <scheme val="minor"/>
      </rPr>
      <t>מבנה לוח מפוליאסטר במידות 650X400X200 מ"מ IP65 לרבות דלת ופלטת הרכבה (לא כולל פסי צבירה, חווט, מהדקים וחומרי עזר), תוצרת "HAGER" כדוגמת "ארכה" או ש"ע</t>
    </r>
  </si>
  <si>
    <t>08.061.0271</t>
  </si>
  <si>
    <r>
      <rPr>
        <sz val="11"/>
        <color theme="1"/>
        <rFont val="Arial"/>
        <family val="2"/>
        <scheme val="minor"/>
      </rPr>
      <t>מבנה לוח מפוליאסטר תקן "בזק" עם מנעול "רב בריח", סמל "בזק" וגב מעץ במידות 350X300X160 מ"מ</t>
    </r>
  </si>
  <si>
    <t>08.062</t>
  </si>
  <si>
    <t>מא"זים אופיין C ו- K</t>
  </si>
  <si>
    <t>08.062.0055</t>
  </si>
  <si>
    <r>
      <rPr>
        <sz val="11"/>
        <color theme="1"/>
        <rFont val="Arial"/>
        <family val="2"/>
        <scheme val="minor"/>
      </rPr>
      <t>מא"ז אופיין C לזרם 6 אמפר חד קוטבי, כושר ניתוק 10 קילואמפר</t>
    </r>
  </si>
  <si>
    <t>08.062.0060</t>
  </si>
  <si>
    <r>
      <rPr>
        <sz val="11"/>
        <color theme="1"/>
        <rFont val="Arial"/>
        <family val="2"/>
        <scheme val="minor"/>
      </rPr>
      <t>מא"ז אופיין C לזרם 10-32 אמפר חד קוטבי, כושר ניתוק 10 קילואמפר</t>
    </r>
  </si>
  <si>
    <t>08.062.0260</t>
  </si>
  <si>
    <r>
      <rPr>
        <sz val="11"/>
        <color theme="1"/>
        <rFont val="Arial"/>
        <family val="2"/>
        <scheme val="minor"/>
      </rPr>
      <t>מא"ז אופיין C לזרם 40 אמפר תלת קוטבי, כושר ניתוק 10 קילואמפר</t>
    </r>
  </si>
  <si>
    <t>08.066</t>
  </si>
  <si>
    <t>ממסרים ומגענים</t>
  </si>
  <si>
    <t>08.066.0230</t>
  </si>
  <si>
    <r>
      <rPr>
        <sz val="11"/>
        <color theme="1"/>
        <rFont val="Arial"/>
        <family val="2"/>
        <scheme val="minor"/>
      </rPr>
      <t>ממסר פחת 4X40 אמפר רגישות 30 מיליאמפר דגם A תוצרת "Hager" כדוגמת "מולכו" או גוויס כדוגמת "ארכה" או ש"ע</t>
    </r>
  </si>
  <si>
    <t>08.066.0515</t>
  </si>
  <si>
    <r>
      <rPr>
        <sz val="11"/>
        <color theme="1"/>
        <rFont val="Arial"/>
        <family val="2"/>
        <scheme val="minor"/>
      </rPr>
      <t>מפסק שעון דיגיטלי יומי עם רזרבה מכנית של 24 שעות (שעון שבת)</t>
    </r>
  </si>
  <si>
    <t>תשתיות תקשורת</t>
  </si>
  <si>
    <r>
      <rPr>
        <sz val="11"/>
        <color theme="1"/>
        <rFont val="Arial"/>
        <family val="2"/>
        <scheme val="minor"/>
      </rPr>
      <t>כבל תקשורת - מבנה S/STP, תואם לסטנדרט Cat-7, ארבעה זוגות שזורים AWG23, 1,000MHz מעטה HFFR, התאמה ל+POE,, תאימות לעבודה ב- 10Gbps, כולל התקנה, השחלה, סימון בשני הקצוות, וכולל אישור מעבדה חיצונית בלתי תלויה לעמידה בדרישות התקן</t>
    </r>
  </si>
  <si>
    <r>
      <rPr>
        <sz val="11"/>
        <color theme="1"/>
        <rFont val="Arial"/>
        <family val="2"/>
        <scheme val="minor"/>
      </rPr>
      <t>תוספת לסעיפים 18.010.0011-0095 עבור חיפוי חיצוני מסוג NYY לכבלים</t>
    </r>
  </si>
  <si>
    <t xml:space="preserve">תקשורת </t>
  </si>
  <si>
    <r>
      <rPr>
        <sz val="11"/>
        <color theme="1"/>
        <rFont val="Arial"/>
        <family val="2"/>
        <scheme val="minor"/>
      </rPr>
      <t>מתג 8 פורטים דגם DS-3T0510HP-E/HS
 (ניתן לחבר עד 8 מוצרים) 6 פורטים התומכים במהירות של 1000Mbps הכוללים POE (ניתן להעביר מתח חשמל דרך הכבל רשת) 2 פורטים התומכים במהירות של 1000Mbps הכוללים Hi-PoE ו 2 פורטים SFP לחיבור סיב אופטי תקן IEEE 802.3at / af / bt ליציאת Hi-PoE (מקסימום פלט PoE 90 W). תקן IEEE 802.3at / af ליציאות PoE (מקסימום פלט PoE 30 W). תקני IEEE 802.3, IEEE 802.3u, IEEE 802.3x, IEEE 802.3z ו- IEEE 802.3ab. הגנה 6KV מפני נחשולי מתחת ליציאות PoE. טווח ה POE עד 300 מטר PoE watchdog לאיתור אוטומטי ולהפעיל מחדש את המצלמות שאינן מגיבות. בנוי מחומרים מתכתיים המתג שקט (בנוי ללא מאוורר) / או שווה ערך מאושר.</t>
    </r>
  </si>
  <si>
    <t>08.18</t>
  </si>
  <si>
    <t>08.18.0061</t>
  </si>
  <si>
    <t>08.18.0071</t>
  </si>
  <si>
    <t>08.19</t>
  </si>
  <si>
    <t>08.19.0010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</si>
</sst>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5" x14ac:knownFonts="1">
    <font>
      <sz val="11"/>
      <color theme="1"/>
      <name val="Arial"/>
      <family val="2"/>
      <scheme val="minor"/>
    </font>
    <font>
      <sz val="11"/>
      <color rgb="FF0000FF"/>
      <name val="Arial"/>
      <family val="2"/>
      <scheme val="minor"/>
    </font>
    <font>
      <sz val="8"/>
      <name val="Arial"/>
      <family val="2"/>
      <scheme val="minor"/>
    </font>
    <font>
      <b/>
      <sz val="11"/>
      <color theme="1"/>
      <name val="Arial"/>
      <family val="2"/>
      <scheme val="minor"/>
    </font>
    <font>
      <sz val="12"/>
      <color rgb="FF0000FF"/>
      <name val="Calibri"/>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
    <xf numFmtId="0" fontId="0" fillId="0" borderId="0"/>
  </cellStyleXfs>
  <cellXfs count="28">
    <xf numFmtId="0" fontId="0" fillId="0" borderId="0" xfId="0"/>
    <xf numFmtId="165" fontId="0" fillId="0" borderId="0" xfId="0" applyNumberFormat="1"/>
    <xf numFmtId="49" fontId="0" fillId="0" borderId="1" xfId="0" applyNumberFormat="1" applyBorder="1" applyAlignment="1">
      <alignment horizontal="left"/>
    </xf>
    <xf numFmtId="0" fontId="0" fillId="0" borderId="0" xfId="0" applyAlignment="1">
      <alignment horizontal="center" vertical="center"/>
    </xf>
    <xf numFmtId="0" fontId="1" fillId="0" borderId="1" xfId="0" applyFont="1" applyBorder="1"/>
    <xf numFmtId="49" fontId="1" fillId="0" borderId="1" xfId="0" applyNumberFormat="1" applyFont="1" applyBorder="1" applyAlignment="1">
      <alignment horizontal="right" wrapText="1"/>
    </xf>
    <xf numFmtId="49" fontId="0" fillId="0" borderId="1" xfId="0" applyNumberFormat="1" applyBorder="1" applyAlignment="1">
      <alignment horizontal="right" wrapText="1"/>
    </xf>
    <xf numFmtId="49" fontId="3" fillId="0" borderId="1" xfId="0" applyNumberFormat="1" applyFont="1" applyBorder="1" applyAlignment="1">
      <alignment horizontal="left"/>
    </xf>
    <xf numFmtId="49" fontId="3"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left"/>
    </xf>
    <xf numFmtId="0" fontId="0" fillId="0" borderId="2" xfId="0" applyBorder="1"/>
    <xf numFmtId="0" fontId="1" fillId="0" borderId="1" xfId="0" applyFont="1"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wrapText="1"/>
    </xf>
    <xf numFmtId="0" fontId="0" fillId="0" borderId="0" xfId="0" applyAlignment="1">
      <alignment horizontal="center"/>
    </xf>
    <xf numFmtId="0" fontId="4" fillId="0" borderId="1" xfId="0" applyFont="1" applyBorder="1" applyAlignment="1">
      <alignment shrinkToFit="1"/>
    </xf>
    <xf numFmtId="4" fontId="4" fillId="0" borderId="1" xfId="0" applyNumberFormat="1" applyFont="1" applyBorder="1" applyAlignment="1">
      <alignment horizontal="center"/>
    </xf>
    <xf numFmtId="0" fontId="4" fillId="0" borderId="1" xfId="0" applyFont="1" applyBorder="1" applyAlignment="1">
      <alignment horizontal="center"/>
    </xf>
    <xf numFmtId="0" fontId="0" fillId="0" borderId="1" xfId="0" applyBorder="1" applyAlignment="1">
      <alignment shrinkToFit="1"/>
    </xf>
    <xf numFmtId="4" fontId="0" fillId="0" borderId="1" xfId="0" applyNumberFormat="1"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xf>
    <xf numFmtId="49" fontId="0" fillId="0" borderId="1" xfId="0" applyNumberFormat="1" applyBorder="1" applyAlignment="1">
      <alignment horizontal="left" wrapText="1"/>
    </xf>
    <xf numFmtId="49" fontId="0" fillId="0" borderId="1" xfId="0" applyNumberForma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
  <sheetViews>
    <sheetView rightToLeft="1" tabSelected="1" topLeftCell="A77" workbookViewId="0">
      <selection activeCell="E86" sqref="E86"/>
    </sheetView>
  </sheetViews>
  <sheetFormatPr defaultColWidth="9.125" defaultRowHeight="14.25" x14ac:dyDescent="0.2"/>
  <cols>
    <col min="1" max="1" width="10.75" customWidth="1"/>
    <col min="2" max="2" width="60.75" customWidth="1"/>
    <col min="3" max="3" width="9.125" style="3"/>
    <col min="4" max="4" width="9.125" style="18"/>
    <col min="5" max="6" width="12.75" style="18" customWidth="1"/>
  </cols>
  <sheetData>
    <row r="1" spans="1:8" ht="36.75" customHeight="1" x14ac:dyDescent="0.2">
      <c r="A1" s="25" t="s">
        <v>6</v>
      </c>
      <c r="B1" s="25"/>
      <c r="C1" s="25"/>
      <c r="D1" s="25"/>
      <c r="E1" s="25"/>
      <c r="F1" s="25"/>
    </row>
    <row r="2" spans="1:8" ht="36.75" customHeight="1" x14ac:dyDescent="0.2">
      <c r="A2" s="25" t="s">
        <v>92</v>
      </c>
      <c r="B2" s="25"/>
      <c r="C2" s="25"/>
      <c r="D2" s="25"/>
      <c r="E2" s="25"/>
      <c r="F2" s="25"/>
    </row>
    <row r="3" spans="1:8" x14ac:dyDescent="0.2">
      <c r="A3" s="4" t="s">
        <v>0</v>
      </c>
      <c r="B3" s="5" t="s">
        <v>1</v>
      </c>
      <c r="C3" s="9" t="s">
        <v>2</v>
      </c>
      <c r="D3" s="13" t="s">
        <v>3</v>
      </c>
      <c r="E3" s="13" t="s">
        <v>4</v>
      </c>
      <c r="F3" s="13" t="s">
        <v>5</v>
      </c>
    </row>
    <row r="4" spans="1:8" ht="15" x14ac:dyDescent="0.25">
      <c r="A4" s="7" t="s">
        <v>77</v>
      </c>
      <c r="B4" s="8" t="s">
        <v>76</v>
      </c>
      <c r="C4" s="10"/>
      <c r="D4" s="14"/>
      <c r="E4" s="15"/>
      <c r="F4" s="15"/>
      <c r="G4" s="1"/>
      <c r="H4" s="1"/>
    </row>
    <row r="5" spans="1:8" ht="15" x14ac:dyDescent="0.25">
      <c r="A5" s="7" t="s">
        <v>79</v>
      </c>
      <c r="B5" s="8" t="s">
        <v>80</v>
      </c>
      <c r="C5" s="10"/>
      <c r="D5" s="14"/>
      <c r="E5" s="15"/>
      <c r="F5" s="15"/>
      <c r="G5" s="1"/>
      <c r="H5" s="1"/>
    </row>
    <row r="6" spans="1:8" ht="28.5" x14ac:dyDescent="0.2">
      <c r="A6" s="2" t="s">
        <v>81</v>
      </c>
      <c r="B6" s="6" t="s">
        <v>103</v>
      </c>
      <c r="C6" s="10" t="s">
        <v>73</v>
      </c>
      <c r="D6" s="16">
        <v>7</v>
      </c>
      <c r="E6" s="16">
        <v>780</v>
      </c>
      <c r="F6" s="16">
        <f>E6*D6</f>
        <v>5460</v>
      </c>
      <c r="G6" s="1"/>
      <c r="H6" s="1"/>
    </row>
    <row r="7" spans="1:8" ht="15" x14ac:dyDescent="0.25">
      <c r="A7" s="7" t="s">
        <v>87</v>
      </c>
      <c r="B7" s="8" t="s">
        <v>88</v>
      </c>
      <c r="C7" s="10"/>
      <c r="D7" s="16"/>
      <c r="E7" s="16"/>
      <c r="F7" s="16"/>
      <c r="G7" s="1"/>
      <c r="H7" s="1"/>
    </row>
    <row r="8" spans="1:8" ht="15" x14ac:dyDescent="0.25">
      <c r="A8" s="7" t="s">
        <v>89</v>
      </c>
      <c r="B8" s="8" t="s">
        <v>90</v>
      </c>
      <c r="C8" s="10"/>
      <c r="D8" s="16"/>
      <c r="E8" s="16"/>
      <c r="F8" s="16"/>
      <c r="G8" s="1"/>
      <c r="H8" s="1"/>
    </row>
    <row r="9" spans="1:8" ht="28.5" x14ac:dyDescent="0.2">
      <c r="A9" s="2" t="s">
        <v>93</v>
      </c>
      <c r="B9" s="6" t="s">
        <v>91</v>
      </c>
      <c r="C9" s="10" t="s">
        <v>15</v>
      </c>
      <c r="D9" s="16">
        <v>1</v>
      </c>
      <c r="E9" s="16">
        <v>5000</v>
      </c>
      <c r="F9" s="16">
        <f>E9*D9</f>
        <v>5000</v>
      </c>
      <c r="G9" s="1"/>
      <c r="H9" s="1"/>
    </row>
    <row r="10" spans="1:8" ht="15.75" x14ac:dyDescent="0.25">
      <c r="A10" s="7" t="s">
        <v>110</v>
      </c>
      <c r="B10" s="8" t="s">
        <v>111</v>
      </c>
      <c r="C10" s="19" t="s">
        <v>109</v>
      </c>
      <c r="D10" s="20" t="s">
        <v>109</v>
      </c>
      <c r="E10" s="21" t="s">
        <v>109</v>
      </c>
      <c r="F10" s="20"/>
      <c r="G10" s="1"/>
      <c r="H10" s="1"/>
    </row>
    <row r="11" spans="1:8" ht="142.5" x14ac:dyDescent="0.2">
      <c r="A11" s="11" t="s">
        <v>112</v>
      </c>
      <c r="B11" s="6" t="s">
        <v>113</v>
      </c>
      <c r="C11" s="22" t="s">
        <v>114</v>
      </c>
      <c r="D11" s="23"/>
      <c r="E11" s="24"/>
      <c r="F11" s="23"/>
      <c r="G11" s="1"/>
      <c r="H11" s="1"/>
    </row>
    <row r="12" spans="1:8" ht="71.25" x14ac:dyDescent="0.2">
      <c r="A12" s="11" t="s">
        <v>115</v>
      </c>
      <c r="B12" s="6" t="s">
        <v>116</v>
      </c>
      <c r="C12" s="22" t="s">
        <v>117</v>
      </c>
      <c r="D12" s="23">
        <v>24</v>
      </c>
      <c r="E12" s="24">
        <v>223</v>
      </c>
      <c r="F12" s="16">
        <f>MMULT(D12,E12)</f>
        <v>5352</v>
      </c>
      <c r="G12" s="1"/>
      <c r="H12" s="1"/>
    </row>
    <row r="13" spans="1:8" x14ac:dyDescent="0.2">
      <c r="A13" s="11" t="s">
        <v>118</v>
      </c>
      <c r="B13" s="12" t="s">
        <v>119</v>
      </c>
      <c r="C13" s="22" t="s">
        <v>120</v>
      </c>
      <c r="D13" s="23">
        <v>2</v>
      </c>
      <c r="E13" s="24">
        <v>26</v>
      </c>
      <c r="F13" s="16">
        <f>MMULT(D13,E13)</f>
        <v>52</v>
      </c>
      <c r="G13" s="1"/>
      <c r="H13" s="1"/>
    </row>
    <row r="14" spans="1:8" ht="15.75" x14ac:dyDescent="0.25">
      <c r="A14" s="7" t="s">
        <v>121</v>
      </c>
      <c r="B14" s="8" t="s">
        <v>122</v>
      </c>
      <c r="C14" s="19" t="s">
        <v>109</v>
      </c>
      <c r="D14" s="20" t="s">
        <v>109</v>
      </c>
      <c r="E14" s="21" t="s">
        <v>109</v>
      </c>
      <c r="F14" s="16"/>
      <c r="G14" s="1"/>
      <c r="H14" s="1"/>
    </row>
    <row r="15" spans="1:8" ht="57" customHeight="1" x14ac:dyDescent="0.2">
      <c r="A15" s="11" t="s">
        <v>123</v>
      </c>
      <c r="B15" s="6" t="s">
        <v>124</v>
      </c>
      <c r="C15" s="22" t="s">
        <v>117</v>
      </c>
      <c r="D15" s="23">
        <v>2</v>
      </c>
      <c r="E15" s="24">
        <v>217</v>
      </c>
      <c r="F15" s="16">
        <f>MMULT(D15,E15)</f>
        <v>434</v>
      </c>
      <c r="G15" s="1"/>
      <c r="H15" s="1"/>
    </row>
    <row r="16" spans="1:8" ht="28.5" x14ac:dyDescent="0.2">
      <c r="A16" s="11" t="s">
        <v>125</v>
      </c>
      <c r="B16" s="6" t="s">
        <v>126</v>
      </c>
      <c r="C16" s="22" t="s">
        <v>120</v>
      </c>
      <c r="D16" s="23">
        <v>1</v>
      </c>
      <c r="E16" s="24">
        <v>28</v>
      </c>
      <c r="F16" s="16">
        <f>MMULT(D16,E16)</f>
        <v>28</v>
      </c>
      <c r="G16" s="1"/>
      <c r="H16" s="1"/>
    </row>
    <row r="17" spans="1:8" x14ac:dyDescent="0.2">
      <c r="A17" s="11" t="s">
        <v>127</v>
      </c>
      <c r="B17" s="6" t="s">
        <v>128</v>
      </c>
      <c r="C17" s="22" t="s">
        <v>120</v>
      </c>
      <c r="D17" s="23">
        <v>2</v>
      </c>
      <c r="E17" s="24">
        <v>45</v>
      </c>
      <c r="F17" s="16">
        <f>MMULT(D17,E17)</f>
        <v>90</v>
      </c>
      <c r="G17" s="1"/>
      <c r="H17" s="1"/>
    </row>
    <row r="18" spans="1:8" x14ac:dyDescent="0.2">
      <c r="A18" s="11" t="s">
        <v>129</v>
      </c>
      <c r="B18" s="6" t="s">
        <v>130</v>
      </c>
      <c r="C18" s="22" t="s">
        <v>120</v>
      </c>
      <c r="D18" s="23">
        <v>1</v>
      </c>
      <c r="E18" s="24">
        <v>30</v>
      </c>
      <c r="F18" s="16">
        <f>MMULT(D18,E18)</f>
        <v>30</v>
      </c>
      <c r="G18" s="1"/>
      <c r="H18" s="1"/>
    </row>
    <row r="19" spans="1:8" ht="71.25" x14ac:dyDescent="0.2">
      <c r="A19" s="11" t="s">
        <v>131</v>
      </c>
      <c r="B19" s="6" t="s">
        <v>132</v>
      </c>
      <c r="C19" s="22" t="s">
        <v>120</v>
      </c>
      <c r="D19" s="23">
        <v>3</v>
      </c>
      <c r="E19" s="24">
        <v>770</v>
      </c>
      <c r="F19" s="16">
        <f>MMULT(D19,E19)</f>
        <v>2310</v>
      </c>
      <c r="G19" s="1"/>
      <c r="H19" s="1"/>
    </row>
    <row r="20" spans="1:8" ht="15.75" x14ac:dyDescent="0.25">
      <c r="A20" s="7" t="s">
        <v>133</v>
      </c>
      <c r="B20" s="8" t="s">
        <v>134</v>
      </c>
      <c r="C20" s="19" t="s">
        <v>109</v>
      </c>
      <c r="D20" s="20" t="s">
        <v>109</v>
      </c>
      <c r="E20" s="21" t="s">
        <v>109</v>
      </c>
      <c r="F20" s="16"/>
      <c r="G20" s="1"/>
      <c r="H20" s="1"/>
    </row>
    <row r="21" spans="1:8" ht="57" x14ac:dyDescent="0.2">
      <c r="A21" s="11" t="s">
        <v>135</v>
      </c>
      <c r="B21" s="6" t="s">
        <v>136</v>
      </c>
      <c r="C21" s="22" t="s">
        <v>117</v>
      </c>
      <c r="D21" s="23">
        <v>4</v>
      </c>
      <c r="E21" s="24">
        <v>130</v>
      </c>
      <c r="F21" s="16">
        <f>MMULT(D21,E21)</f>
        <v>520</v>
      </c>
      <c r="G21" s="1"/>
      <c r="H21" s="1"/>
    </row>
    <row r="22" spans="1:8" ht="42.75" x14ac:dyDescent="0.2">
      <c r="A22" s="11" t="s">
        <v>137</v>
      </c>
      <c r="B22" s="6" t="s">
        <v>138</v>
      </c>
      <c r="C22" s="22" t="s">
        <v>117</v>
      </c>
      <c r="D22" s="23">
        <v>2</v>
      </c>
      <c r="E22" s="24">
        <v>335</v>
      </c>
      <c r="F22" s="16">
        <f>MMULT(D22,E22)</f>
        <v>670</v>
      </c>
      <c r="G22" s="1"/>
      <c r="H22" s="1"/>
    </row>
    <row r="23" spans="1:8" ht="15.75" x14ac:dyDescent="0.25">
      <c r="A23" s="7" t="s">
        <v>139</v>
      </c>
      <c r="B23" s="8" t="s">
        <v>140</v>
      </c>
      <c r="C23" s="19" t="s">
        <v>109</v>
      </c>
      <c r="D23" s="20" t="s">
        <v>109</v>
      </c>
      <c r="E23" s="21" t="s">
        <v>109</v>
      </c>
      <c r="F23" s="16"/>
      <c r="G23" s="1"/>
      <c r="H23" s="1"/>
    </row>
    <row r="24" spans="1:8" ht="28.5" x14ac:dyDescent="0.2">
      <c r="A24" s="11" t="s">
        <v>141</v>
      </c>
      <c r="B24" s="6" t="s">
        <v>142</v>
      </c>
      <c r="C24" s="22" t="s">
        <v>143</v>
      </c>
      <c r="D24" s="23">
        <v>20</v>
      </c>
      <c r="E24" s="24">
        <v>8.4</v>
      </c>
      <c r="F24" s="16">
        <f>MMULT(D24,E24)</f>
        <v>168</v>
      </c>
      <c r="G24" s="1"/>
      <c r="H24" s="1"/>
    </row>
    <row r="25" spans="1:8" ht="15.75" x14ac:dyDescent="0.25">
      <c r="A25" s="7" t="s">
        <v>144</v>
      </c>
      <c r="B25" s="8" t="s">
        <v>145</v>
      </c>
      <c r="C25" s="19" t="s">
        <v>109</v>
      </c>
      <c r="D25" s="20" t="s">
        <v>109</v>
      </c>
      <c r="E25" s="21" t="s">
        <v>109</v>
      </c>
      <c r="F25" s="16"/>
      <c r="G25" s="1"/>
      <c r="H25" s="1"/>
    </row>
    <row r="26" spans="1:8" ht="28.5" x14ac:dyDescent="0.2">
      <c r="A26" s="11" t="s">
        <v>146</v>
      </c>
      <c r="B26" s="6" t="s">
        <v>147</v>
      </c>
      <c r="C26" s="22" t="s">
        <v>143</v>
      </c>
      <c r="D26" s="23">
        <v>120</v>
      </c>
      <c r="E26" s="24">
        <v>13.4</v>
      </c>
      <c r="F26" s="16">
        <f>MMULT(D26,E26)</f>
        <v>1608</v>
      </c>
      <c r="G26" s="1"/>
      <c r="H26" s="1"/>
    </row>
    <row r="27" spans="1:8" ht="15.75" x14ac:dyDescent="0.25">
      <c r="A27" s="7" t="s">
        <v>148</v>
      </c>
      <c r="B27" s="8" t="s">
        <v>149</v>
      </c>
      <c r="C27" s="19" t="s">
        <v>109</v>
      </c>
      <c r="D27" s="20" t="s">
        <v>109</v>
      </c>
      <c r="E27" s="21" t="s">
        <v>109</v>
      </c>
      <c r="F27" s="16"/>
      <c r="G27" s="1"/>
      <c r="H27" s="1"/>
    </row>
    <row r="28" spans="1:8" ht="42.75" x14ac:dyDescent="0.2">
      <c r="A28" s="11" t="s">
        <v>150</v>
      </c>
      <c r="B28" s="6" t="s">
        <v>151</v>
      </c>
      <c r="C28" s="22" t="s">
        <v>143</v>
      </c>
      <c r="D28" s="23">
        <v>60</v>
      </c>
      <c r="E28" s="24">
        <v>12.7</v>
      </c>
      <c r="F28" s="16">
        <f>MMULT(D28,E28)</f>
        <v>762</v>
      </c>
      <c r="G28" s="1"/>
      <c r="H28" s="1"/>
    </row>
    <row r="29" spans="1:8" ht="42.75" x14ac:dyDescent="0.2">
      <c r="A29" s="11" t="s">
        <v>152</v>
      </c>
      <c r="B29" s="6" t="s">
        <v>153</v>
      </c>
      <c r="C29" s="22" t="s">
        <v>143</v>
      </c>
      <c r="D29" s="23">
        <v>30</v>
      </c>
      <c r="E29" s="24">
        <v>47</v>
      </c>
      <c r="F29" s="16">
        <f>MMULT(D29,E29)</f>
        <v>1410</v>
      </c>
      <c r="G29" s="1"/>
      <c r="H29" s="1"/>
    </row>
    <row r="30" spans="1:8" ht="15.75" x14ac:dyDescent="0.25">
      <c r="A30" s="7" t="s">
        <v>154</v>
      </c>
      <c r="B30" s="8" t="s">
        <v>155</v>
      </c>
      <c r="C30" s="19" t="s">
        <v>109</v>
      </c>
      <c r="D30" s="20" t="s">
        <v>109</v>
      </c>
      <c r="E30" s="21" t="s">
        <v>109</v>
      </c>
      <c r="F30" s="16"/>
      <c r="G30" s="1"/>
      <c r="H30" s="1"/>
    </row>
    <row r="31" spans="1:8" ht="28.5" x14ac:dyDescent="0.2">
      <c r="A31" s="11" t="s">
        <v>156</v>
      </c>
      <c r="B31" s="6" t="s">
        <v>157</v>
      </c>
      <c r="C31" s="22" t="s">
        <v>158</v>
      </c>
      <c r="D31" s="23">
        <v>1</v>
      </c>
      <c r="E31" s="24">
        <v>750</v>
      </c>
      <c r="F31" s="16">
        <f>MMULT(D31,E31)</f>
        <v>750</v>
      </c>
      <c r="G31" s="1"/>
      <c r="H31" s="1"/>
    </row>
    <row r="32" spans="1:8" ht="15.75" x14ac:dyDescent="0.25">
      <c r="A32" s="7" t="s">
        <v>159</v>
      </c>
      <c r="B32" s="8" t="s">
        <v>160</v>
      </c>
      <c r="C32" s="19" t="s">
        <v>109</v>
      </c>
      <c r="D32" s="20" t="s">
        <v>109</v>
      </c>
      <c r="E32" s="21" t="s">
        <v>109</v>
      </c>
      <c r="F32" s="16"/>
      <c r="G32" s="1"/>
      <c r="H32" s="1"/>
    </row>
    <row r="33" spans="1:9" ht="42.75" x14ac:dyDescent="0.2">
      <c r="A33" s="11" t="s">
        <v>161</v>
      </c>
      <c r="B33" s="6" t="s">
        <v>162</v>
      </c>
      <c r="C33" s="22" t="s">
        <v>120</v>
      </c>
      <c r="D33" s="23">
        <v>1</v>
      </c>
      <c r="E33" s="24">
        <v>950</v>
      </c>
      <c r="F33" s="16">
        <f>MMULT(D33,E33)</f>
        <v>950</v>
      </c>
      <c r="G33" s="1"/>
      <c r="H33" s="1"/>
    </row>
    <row r="34" spans="1:9" ht="28.5" x14ac:dyDescent="0.2">
      <c r="A34" s="11" t="s">
        <v>163</v>
      </c>
      <c r="B34" s="6" t="s">
        <v>164</v>
      </c>
      <c r="C34" s="22" t="s">
        <v>120</v>
      </c>
      <c r="D34" s="23">
        <v>1</v>
      </c>
      <c r="E34" s="24">
        <v>970</v>
      </c>
      <c r="F34" s="16">
        <f>MMULT(D34,E34)</f>
        <v>970</v>
      </c>
      <c r="G34" s="1"/>
      <c r="H34" s="1"/>
    </row>
    <row r="35" spans="1:9" ht="15.75" x14ac:dyDescent="0.25">
      <c r="A35" s="7" t="s">
        <v>165</v>
      </c>
      <c r="B35" s="8" t="s">
        <v>166</v>
      </c>
      <c r="C35" s="19" t="s">
        <v>109</v>
      </c>
      <c r="D35" s="20" t="s">
        <v>109</v>
      </c>
      <c r="E35" s="21" t="s">
        <v>109</v>
      </c>
      <c r="F35" s="16"/>
      <c r="G35" s="1"/>
      <c r="H35" s="1"/>
    </row>
    <row r="36" spans="1:9" x14ac:dyDescent="0.2">
      <c r="A36" s="11" t="s">
        <v>167</v>
      </c>
      <c r="B36" s="6" t="s">
        <v>168</v>
      </c>
      <c r="C36" s="22" t="s">
        <v>120</v>
      </c>
      <c r="D36" s="23">
        <v>1</v>
      </c>
      <c r="E36" s="24">
        <v>59.4</v>
      </c>
      <c r="F36" s="16">
        <f>MMULT(D36,E36)</f>
        <v>59.4</v>
      </c>
      <c r="G36" s="1"/>
      <c r="H36" s="1"/>
    </row>
    <row r="37" spans="1:9" x14ac:dyDescent="0.2">
      <c r="A37" s="11" t="s">
        <v>169</v>
      </c>
      <c r="B37" s="6" t="s">
        <v>170</v>
      </c>
      <c r="C37" s="22" t="s">
        <v>120</v>
      </c>
      <c r="D37" s="23">
        <v>10</v>
      </c>
      <c r="E37" s="24">
        <v>55.1</v>
      </c>
      <c r="F37" s="16">
        <f>MMULT(D37,E37)</f>
        <v>551</v>
      </c>
      <c r="G37" s="1"/>
      <c r="H37" s="1"/>
    </row>
    <row r="38" spans="1:9" x14ac:dyDescent="0.2">
      <c r="A38" s="11" t="s">
        <v>171</v>
      </c>
      <c r="B38" s="6" t="s">
        <v>172</v>
      </c>
      <c r="C38" s="22" t="s">
        <v>120</v>
      </c>
      <c r="D38" s="23">
        <v>2</v>
      </c>
      <c r="E38" s="24">
        <v>263</v>
      </c>
      <c r="F38" s="16">
        <f>MMULT(D38,E38)</f>
        <v>526</v>
      </c>
      <c r="G38" s="1"/>
      <c r="H38" s="1"/>
    </row>
    <row r="39" spans="1:9" ht="15.75" x14ac:dyDescent="0.25">
      <c r="A39" s="7" t="s">
        <v>173</v>
      </c>
      <c r="B39" s="8" t="s">
        <v>174</v>
      </c>
      <c r="C39" s="19" t="s">
        <v>109</v>
      </c>
      <c r="D39" s="20" t="s">
        <v>109</v>
      </c>
      <c r="E39" s="21" t="s">
        <v>109</v>
      </c>
      <c r="F39" s="16"/>
      <c r="G39" s="1"/>
      <c r="H39" s="1"/>
    </row>
    <row r="40" spans="1:9" ht="28.5" x14ac:dyDescent="0.2">
      <c r="A40" s="11" t="s">
        <v>175</v>
      </c>
      <c r="B40" s="6" t="s">
        <v>176</v>
      </c>
      <c r="C40" s="22" t="s">
        <v>120</v>
      </c>
      <c r="D40" s="23">
        <v>1</v>
      </c>
      <c r="E40" s="24">
        <v>413</v>
      </c>
      <c r="F40" s="16">
        <f>MMULT(D40,E40)</f>
        <v>413</v>
      </c>
      <c r="G40" s="1"/>
      <c r="H40" s="1"/>
    </row>
    <row r="41" spans="1:9" x14ac:dyDescent="0.2">
      <c r="A41" s="11" t="s">
        <v>177</v>
      </c>
      <c r="B41" s="6" t="s">
        <v>178</v>
      </c>
      <c r="C41" s="22" t="s">
        <v>120</v>
      </c>
      <c r="D41" s="23">
        <v>1</v>
      </c>
      <c r="E41" s="24">
        <v>460</v>
      </c>
      <c r="F41" s="16">
        <f>MMULT(D41,E41)</f>
        <v>460</v>
      </c>
      <c r="G41" s="1"/>
      <c r="H41" s="1"/>
    </row>
    <row r="42" spans="1:9" ht="15.75" x14ac:dyDescent="0.25">
      <c r="A42" s="7" t="s">
        <v>184</v>
      </c>
      <c r="B42" s="8" t="s">
        <v>179</v>
      </c>
      <c r="C42" s="19" t="s">
        <v>109</v>
      </c>
      <c r="D42" s="20" t="s">
        <v>109</v>
      </c>
      <c r="E42" s="21" t="s">
        <v>109</v>
      </c>
      <c r="F42" s="16"/>
      <c r="G42" s="1"/>
      <c r="H42" s="1"/>
    </row>
    <row r="43" spans="1:9" ht="57" x14ac:dyDescent="0.2">
      <c r="A43" s="11" t="s">
        <v>185</v>
      </c>
      <c r="B43" s="6" t="s">
        <v>180</v>
      </c>
      <c r="C43" s="22" t="s">
        <v>143</v>
      </c>
      <c r="D43" s="23">
        <v>50</v>
      </c>
      <c r="E43" s="24">
        <v>9.1999999999999993</v>
      </c>
      <c r="F43" s="16">
        <f>MMULT(D43,E43)</f>
        <v>459.99999999999994</v>
      </c>
      <c r="G43" s="1"/>
      <c r="H43" s="1"/>
    </row>
    <row r="44" spans="1:9" x14ac:dyDescent="0.2">
      <c r="A44" s="11" t="s">
        <v>186</v>
      </c>
      <c r="B44" s="6" t="s">
        <v>181</v>
      </c>
      <c r="C44" s="22" t="s">
        <v>143</v>
      </c>
      <c r="D44" s="23">
        <v>50</v>
      </c>
      <c r="E44" s="24">
        <v>3</v>
      </c>
      <c r="F44" s="16">
        <f>MMULT(D44,E44)</f>
        <v>150</v>
      </c>
      <c r="G44" s="1"/>
      <c r="H44" s="1"/>
    </row>
    <row r="45" spans="1:9" ht="15.75" x14ac:dyDescent="0.25">
      <c r="A45" s="7" t="s">
        <v>187</v>
      </c>
      <c r="B45" s="8" t="s">
        <v>182</v>
      </c>
      <c r="C45" s="19" t="s">
        <v>109</v>
      </c>
      <c r="D45" s="20" t="s">
        <v>109</v>
      </c>
      <c r="E45" s="21" t="s">
        <v>109</v>
      </c>
      <c r="F45" s="16"/>
    </row>
    <row r="46" spans="1:9" ht="142.5" x14ac:dyDescent="0.2">
      <c r="A46" s="11" t="s">
        <v>188</v>
      </c>
      <c r="B46" s="6" t="s">
        <v>183</v>
      </c>
      <c r="C46" s="22" t="s">
        <v>120</v>
      </c>
      <c r="D46" s="23">
        <v>1</v>
      </c>
      <c r="E46" s="24">
        <v>1500</v>
      </c>
      <c r="F46" s="16">
        <f>MMULT(D46,E46)</f>
        <v>1500</v>
      </c>
      <c r="I46" s="6"/>
    </row>
    <row r="47" spans="1:9" ht="15" x14ac:dyDescent="0.25">
      <c r="A47" s="7" t="s">
        <v>78</v>
      </c>
      <c r="B47" s="8" t="s">
        <v>94</v>
      </c>
      <c r="C47" s="10"/>
      <c r="D47" s="16"/>
      <c r="E47" s="16"/>
      <c r="F47" s="16"/>
    </row>
    <row r="48" spans="1:9" ht="15" x14ac:dyDescent="0.25">
      <c r="A48" s="7" t="s">
        <v>95</v>
      </c>
      <c r="B48" s="8" t="s">
        <v>7</v>
      </c>
      <c r="C48" s="10"/>
      <c r="D48" s="16"/>
      <c r="E48" s="16"/>
      <c r="F48" s="16"/>
    </row>
    <row r="49" spans="1:6" ht="28.5" x14ac:dyDescent="0.2">
      <c r="A49" s="2" t="s">
        <v>8</v>
      </c>
      <c r="B49" s="6" t="s">
        <v>104</v>
      </c>
      <c r="C49" s="10" t="s">
        <v>9</v>
      </c>
      <c r="D49" s="16">
        <v>15</v>
      </c>
      <c r="E49" s="16">
        <v>180</v>
      </c>
      <c r="F49" s="16">
        <f>E49*D49</f>
        <v>2700</v>
      </c>
    </row>
    <row r="50" spans="1:6" x14ac:dyDescent="0.2">
      <c r="A50" s="2" t="s">
        <v>10</v>
      </c>
      <c r="B50" s="6" t="s">
        <v>72</v>
      </c>
      <c r="C50" s="10" t="s">
        <v>73</v>
      </c>
      <c r="D50" s="16">
        <v>20</v>
      </c>
      <c r="E50" s="16">
        <v>30</v>
      </c>
      <c r="F50" s="16">
        <f>E50*D50</f>
        <v>600</v>
      </c>
    </row>
    <row r="51" spans="1:6" x14ac:dyDescent="0.2">
      <c r="A51" s="2" t="s">
        <v>13</v>
      </c>
      <c r="B51" s="6" t="s">
        <v>75</v>
      </c>
      <c r="C51" s="10" t="s">
        <v>74</v>
      </c>
      <c r="D51" s="16">
        <v>10</v>
      </c>
      <c r="E51" s="16">
        <v>80</v>
      </c>
      <c r="F51" s="16">
        <f>E51*D51</f>
        <v>800</v>
      </c>
    </row>
    <row r="52" spans="1:6" x14ac:dyDescent="0.2">
      <c r="A52" s="2" t="s">
        <v>70</v>
      </c>
      <c r="B52" s="6" t="s">
        <v>11</v>
      </c>
      <c r="C52" s="10" t="s">
        <v>12</v>
      </c>
      <c r="D52" s="16">
        <v>7</v>
      </c>
      <c r="E52" s="16">
        <v>50</v>
      </c>
      <c r="F52" s="16">
        <v>350</v>
      </c>
    </row>
    <row r="53" spans="1:6" ht="28.5" x14ac:dyDescent="0.2">
      <c r="A53" s="2" t="s">
        <v>71</v>
      </c>
      <c r="B53" s="6" t="s">
        <v>14</v>
      </c>
      <c r="C53" s="10" t="s">
        <v>15</v>
      </c>
      <c r="D53" s="16">
        <v>1</v>
      </c>
      <c r="E53" s="16">
        <v>1500</v>
      </c>
      <c r="F53" s="16">
        <v>1500</v>
      </c>
    </row>
    <row r="54" spans="1:6" ht="15" x14ac:dyDescent="0.25">
      <c r="A54" s="7" t="s">
        <v>96</v>
      </c>
      <c r="B54" s="8" t="s">
        <v>16</v>
      </c>
      <c r="C54" s="10"/>
      <c r="D54" s="16"/>
      <c r="E54" s="16"/>
      <c r="F54" s="16"/>
    </row>
    <row r="55" spans="1:6" x14ac:dyDescent="0.2">
      <c r="A55" s="2" t="s">
        <v>17</v>
      </c>
      <c r="B55" s="6" t="s">
        <v>106</v>
      </c>
      <c r="C55" s="10" t="s">
        <v>107</v>
      </c>
      <c r="D55" s="16">
        <v>6</v>
      </c>
      <c r="E55" s="16">
        <v>250</v>
      </c>
      <c r="F55" s="16">
        <f>E55*D55</f>
        <v>1500</v>
      </c>
    </row>
    <row r="56" spans="1:6" x14ac:dyDescent="0.2">
      <c r="A56" s="2" t="s">
        <v>19</v>
      </c>
      <c r="B56" s="6" t="s">
        <v>18</v>
      </c>
      <c r="C56" s="10" t="s">
        <v>9</v>
      </c>
      <c r="D56" s="16">
        <v>10</v>
      </c>
      <c r="E56" s="16">
        <v>10</v>
      </c>
      <c r="F56" s="16">
        <v>100</v>
      </c>
    </row>
    <row r="57" spans="1:6" ht="28.5" x14ac:dyDescent="0.2">
      <c r="A57" s="2" t="s">
        <v>105</v>
      </c>
      <c r="B57" s="6" t="s">
        <v>20</v>
      </c>
      <c r="C57" s="10" t="s">
        <v>21</v>
      </c>
      <c r="D57" s="16">
        <v>3</v>
      </c>
      <c r="E57" s="16">
        <v>200</v>
      </c>
      <c r="F57" s="16">
        <v>600</v>
      </c>
    </row>
    <row r="58" spans="1:6" ht="15" x14ac:dyDescent="0.25">
      <c r="A58" s="7" t="s">
        <v>97</v>
      </c>
      <c r="B58" s="8" t="s">
        <v>22</v>
      </c>
      <c r="C58" s="10"/>
      <c r="D58" s="16"/>
      <c r="E58" s="16"/>
      <c r="F58" s="16"/>
    </row>
    <row r="59" spans="1:6" ht="28.5" x14ac:dyDescent="0.2">
      <c r="A59" s="2" t="s">
        <v>23</v>
      </c>
      <c r="B59" s="6" t="s">
        <v>24</v>
      </c>
      <c r="C59" s="10" t="s">
        <v>21</v>
      </c>
      <c r="D59" s="16">
        <v>3</v>
      </c>
      <c r="E59" s="16">
        <v>1150</v>
      </c>
      <c r="F59" s="16">
        <v>3450</v>
      </c>
    </row>
    <row r="60" spans="1:6" ht="42.75" x14ac:dyDescent="0.2">
      <c r="A60" s="2" t="s">
        <v>25</v>
      </c>
      <c r="B60" s="6" t="s">
        <v>26</v>
      </c>
      <c r="C60" s="10" t="s">
        <v>9</v>
      </c>
      <c r="D60" s="16">
        <v>2</v>
      </c>
      <c r="E60" s="16">
        <v>580</v>
      </c>
      <c r="F60" s="16">
        <v>1160</v>
      </c>
    </row>
    <row r="61" spans="1:6" ht="28.5" x14ac:dyDescent="0.2">
      <c r="A61" s="2" t="s">
        <v>27</v>
      </c>
      <c r="B61" s="6" t="s">
        <v>28</v>
      </c>
      <c r="C61" s="10" t="s">
        <v>21</v>
      </c>
      <c r="D61" s="16">
        <v>1</v>
      </c>
      <c r="E61" s="16">
        <v>1850</v>
      </c>
      <c r="F61" s="16">
        <v>1850</v>
      </c>
    </row>
    <row r="62" spans="1:6" ht="57" x14ac:dyDescent="0.2">
      <c r="A62" s="2" t="s">
        <v>29</v>
      </c>
      <c r="B62" s="6" t="s">
        <v>30</v>
      </c>
      <c r="C62" s="10" t="s">
        <v>9</v>
      </c>
      <c r="D62" s="16">
        <v>13</v>
      </c>
      <c r="E62" s="16">
        <v>625</v>
      </c>
      <c r="F62" s="16">
        <v>8125</v>
      </c>
    </row>
    <row r="63" spans="1:6" ht="28.5" x14ac:dyDescent="0.2">
      <c r="A63" s="2" t="s">
        <v>31</v>
      </c>
      <c r="B63" s="6" t="s">
        <v>32</v>
      </c>
      <c r="C63" s="10" t="s">
        <v>12</v>
      </c>
      <c r="D63" s="16">
        <v>4</v>
      </c>
      <c r="E63" s="16">
        <v>350</v>
      </c>
      <c r="F63" s="16">
        <v>1400</v>
      </c>
    </row>
    <row r="64" spans="1:6" ht="28.5" x14ac:dyDescent="0.2">
      <c r="A64" s="2" t="s">
        <v>33</v>
      </c>
      <c r="B64" s="6" t="s">
        <v>34</v>
      </c>
      <c r="C64" s="10" t="s">
        <v>12</v>
      </c>
      <c r="D64" s="16">
        <v>4</v>
      </c>
      <c r="E64" s="16">
        <v>500</v>
      </c>
      <c r="F64" s="16">
        <v>2000</v>
      </c>
    </row>
    <row r="65" spans="1:6" ht="15" x14ac:dyDescent="0.25">
      <c r="A65" s="7" t="s">
        <v>98</v>
      </c>
      <c r="B65" s="8" t="s">
        <v>35</v>
      </c>
      <c r="C65" s="10"/>
      <c r="D65" s="16"/>
      <c r="E65" s="16"/>
      <c r="F65" s="16"/>
    </row>
    <row r="66" spans="1:6" x14ac:dyDescent="0.2">
      <c r="A66" s="2" t="s">
        <v>36</v>
      </c>
      <c r="B66" s="6" t="s">
        <v>108</v>
      </c>
      <c r="C66" s="10" t="s">
        <v>9</v>
      </c>
      <c r="D66" s="16">
        <v>5</v>
      </c>
      <c r="E66" s="16">
        <v>250</v>
      </c>
      <c r="F66" s="16">
        <f>E66*D66</f>
        <v>1250</v>
      </c>
    </row>
    <row r="67" spans="1:6" ht="28.5" x14ac:dyDescent="0.2">
      <c r="A67" s="2" t="s">
        <v>37</v>
      </c>
      <c r="B67" s="6" t="s">
        <v>38</v>
      </c>
      <c r="C67" s="10" t="s">
        <v>39</v>
      </c>
      <c r="D67" s="16">
        <v>200</v>
      </c>
      <c r="E67" s="16">
        <v>15</v>
      </c>
      <c r="F67" s="16">
        <v>3000</v>
      </c>
    </row>
    <row r="68" spans="1:6" ht="15" x14ac:dyDescent="0.25">
      <c r="A68" s="7" t="s">
        <v>99</v>
      </c>
      <c r="B68" s="8" t="s">
        <v>40</v>
      </c>
      <c r="C68" s="10"/>
      <c r="D68" s="16"/>
      <c r="E68" s="16"/>
      <c r="F68" s="16"/>
    </row>
    <row r="69" spans="1:6" ht="57" x14ac:dyDescent="0.2">
      <c r="A69" s="2" t="s">
        <v>41</v>
      </c>
      <c r="B69" s="6" t="s">
        <v>42</v>
      </c>
      <c r="C69" s="10" t="s">
        <v>9</v>
      </c>
      <c r="D69" s="16">
        <v>35</v>
      </c>
      <c r="E69" s="16">
        <v>2350</v>
      </c>
      <c r="F69" s="16">
        <v>82250</v>
      </c>
    </row>
    <row r="70" spans="1:6" ht="57" x14ac:dyDescent="0.2">
      <c r="A70" s="2" t="s">
        <v>43</v>
      </c>
      <c r="B70" s="6" t="s">
        <v>44</v>
      </c>
      <c r="C70" s="10" t="s">
        <v>9</v>
      </c>
      <c r="D70" s="16">
        <v>35</v>
      </c>
      <c r="E70" s="16">
        <v>640</v>
      </c>
      <c r="F70" s="16">
        <v>22400</v>
      </c>
    </row>
    <row r="71" spans="1:6" ht="28.5" x14ac:dyDescent="0.2">
      <c r="A71" s="2" t="s">
        <v>45</v>
      </c>
      <c r="B71" s="6" t="s">
        <v>46</v>
      </c>
      <c r="C71" s="10" t="s">
        <v>15</v>
      </c>
      <c r="D71" s="16">
        <v>1</v>
      </c>
      <c r="E71" s="16">
        <v>8500</v>
      </c>
      <c r="F71" s="16">
        <v>8500</v>
      </c>
    </row>
    <row r="72" spans="1:6" ht="42.75" x14ac:dyDescent="0.2">
      <c r="A72" s="2" t="s">
        <v>47</v>
      </c>
      <c r="B72" s="6" t="s">
        <v>48</v>
      </c>
      <c r="C72" s="10" t="s">
        <v>12</v>
      </c>
      <c r="D72" s="16">
        <v>10</v>
      </c>
      <c r="E72" s="16">
        <v>600</v>
      </c>
      <c r="F72" s="16">
        <v>6000</v>
      </c>
    </row>
    <row r="73" spans="1:6" ht="85.5" x14ac:dyDescent="0.2">
      <c r="A73" s="2" t="s">
        <v>49</v>
      </c>
      <c r="B73" s="6" t="s">
        <v>50</v>
      </c>
      <c r="C73" s="10" t="s">
        <v>15</v>
      </c>
      <c r="D73" s="16">
        <v>1</v>
      </c>
      <c r="E73" s="16">
        <v>7500</v>
      </c>
      <c r="F73" s="16">
        <v>7500</v>
      </c>
    </row>
    <row r="74" spans="1:6" ht="42.75" x14ac:dyDescent="0.2">
      <c r="A74" s="2" t="s">
        <v>51</v>
      </c>
      <c r="B74" s="6" t="s">
        <v>52</v>
      </c>
      <c r="C74" s="10" t="s">
        <v>15</v>
      </c>
      <c r="D74" s="16">
        <v>1</v>
      </c>
      <c r="E74" s="16">
        <v>6000</v>
      </c>
      <c r="F74" s="16">
        <v>6000</v>
      </c>
    </row>
    <row r="75" spans="1:6" ht="71.25" x14ac:dyDescent="0.2">
      <c r="A75" s="2" t="s">
        <v>53</v>
      </c>
      <c r="B75" s="6" t="s">
        <v>54</v>
      </c>
      <c r="C75" s="10" t="s">
        <v>15</v>
      </c>
      <c r="D75" s="16">
        <v>1</v>
      </c>
      <c r="E75" s="16">
        <v>25000</v>
      </c>
      <c r="F75" s="16">
        <v>25000</v>
      </c>
    </row>
    <row r="76" spans="1:6" ht="15" x14ac:dyDescent="0.25">
      <c r="A76" s="7" t="s">
        <v>100</v>
      </c>
      <c r="B76" s="8" t="s">
        <v>55</v>
      </c>
      <c r="C76" s="10"/>
      <c r="D76" s="16"/>
      <c r="E76" s="16"/>
      <c r="F76" s="16"/>
    </row>
    <row r="77" spans="1:6" ht="15" x14ac:dyDescent="0.25">
      <c r="A77" s="7" t="s">
        <v>101</v>
      </c>
      <c r="B77" s="8" t="s">
        <v>56</v>
      </c>
      <c r="C77" s="10"/>
      <c r="D77" s="16"/>
      <c r="E77" s="16"/>
      <c r="F77" s="16"/>
    </row>
    <row r="78" spans="1:6" ht="28.5" x14ac:dyDescent="0.2">
      <c r="A78" s="2" t="s">
        <v>57</v>
      </c>
      <c r="B78" s="6" t="s">
        <v>58</v>
      </c>
      <c r="C78" s="10" t="s">
        <v>39</v>
      </c>
      <c r="D78" s="16">
        <v>3</v>
      </c>
      <c r="E78" s="16">
        <v>2200</v>
      </c>
      <c r="F78" s="16">
        <v>6600</v>
      </c>
    </row>
    <row r="79" spans="1:6" x14ac:dyDescent="0.2">
      <c r="A79" s="2" t="s">
        <v>59</v>
      </c>
      <c r="B79" s="6" t="s">
        <v>60</v>
      </c>
      <c r="C79" s="10" t="s">
        <v>21</v>
      </c>
      <c r="D79" s="16">
        <v>0.7</v>
      </c>
      <c r="E79" s="16">
        <v>675</v>
      </c>
      <c r="F79" s="16">
        <v>472.5</v>
      </c>
    </row>
    <row r="80" spans="1:6" x14ac:dyDescent="0.2">
      <c r="A80" s="2" t="s">
        <v>61</v>
      </c>
      <c r="B80" s="6" t="s">
        <v>62</v>
      </c>
      <c r="C80" s="10" t="s">
        <v>39</v>
      </c>
      <c r="D80" s="16">
        <v>3</v>
      </c>
      <c r="E80" s="16">
        <v>680</v>
      </c>
      <c r="F80" s="16">
        <v>2040</v>
      </c>
    </row>
    <row r="81" spans="1:6" ht="42.75" x14ac:dyDescent="0.2">
      <c r="A81" s="2" t="s">
        <v>63</v>
      </c>
      <c r="B81" s="6" t="s">
        <v>64</v>
      </c>
      <c r="C81" s="10" t="s">
        <v>9</v>
      </c>
      <c r="D81" s="16">
        <v>3</v>
      </c>
      <c r="E81" s="16">
        <v>900</v>
      </c>
      <c r="F81" s="16">
        <v>2700</v>
      </c>
    </row>
    <row r="82" spans="1:6" ht="28.5" x14ac:dyDescent="0.2">
      <c r="A82" s="2" t="s">
        <v>65</v>
      </c>
      <c r="B82" s="6" t="s">
        <v>66</v>
      </c>
      <c r="C82" s="10" t="s">
        <v>12</v>
      </c>
      <c r="D82" s="16">
        <v>25</v>
      </c>
      <c r="E82" s="16">
        <v>80</v>
      </c>
      <c r="F82" s="16">
        <f>E82*D82</f>
        <v>2000</v>
      </c>
    </row>
    <row r="83" spans="1:6" ht="15" x14ac:dyDescent="0.25">
      <c r="A83" s="7" t="s">
        <v>102</v>
      </c>
      <c r="B83" s="8" t="s">
        <v>67</v>
      </c>
      <c r="C83" s="10"/>
      <c r="D83" s="16"/>
      <c r="E83" s="16"/>
      <c r="F83" s="16"/>
    </row>
    <row r="84" spans="1:6" ht="28.5" x14ac:dyDescent="0.2">
      <c r="A84" s="2" t="s">
        <v>68</v>
      </c>
      <c r="B84" s="6" t="s">
        <v>69</v>
      </c>
      <c r="C84" s="10" t="s">
        <v>39</v>
      </c>
      <c r="D84" s="16">
        <v>9</v>
      </c>
      <c r="E84" s="16">
        <v>150</v>
      </c>
      <c r="F84" s="16">
        <v>1350</v>
      </c>
    </row>
    <row r="85" spans="1:6" x14ac:dyDescent="0.2">
      <c r="A85" s="27" t="s">
        <v>82</v>
      </c>
      <c r="B85" s="27"/>
      <c r="C85" s="27"/>
      <c r="D85" s="27"/>
      <c r="E85" s="27"/>
      <c r="F85" s="16">
        <f>SUM(F6:F84)</f>
        <v>233880.9</v>
      </c>
    </row>
    <row r="86" spans="1:6" x14ac:dyDescent="0.2">
      <c r="A86" s="26" t="s">
        <v>83</v>
      </c>
      <c r="B86" s="26"/>
      <c r="C86" s="26"/>
      <c r="D86" s="26"/>
      <c r="E86" s="17"/>
      <c r="F86" s="16">
        <f>F85*(-E86)</f>
        <v>0</v>
      </c>
    </row>
    <row r="87" spans="1:6" x14ac:dyDescent="0.2">
      <c r="A87" s="26" t="s">
        <v>84</v>
      </c>
      <c r="B87" s="26"/>
      <c r="C87" s="26"/>
      <c r="D87" s="26"/>
      <c r="E87" s="26"/>
      <c r="F87" s="16">
        <f>F85+F86</f>
        <v>233880.9</v>
      </c>
    </row>
    <row r="88" spans="1:6" x14ac:dyDescent="0.2">
      <c r="A88" s="26" t="s">
        <v>85</v>
      </c>
      <c r="B88" s="26"/>
      <c r="C88" s="26"/>
      <c r="D88" s="26"/>
      <c r="E88" s="26"/>
      <c r="F88" s="16">
        <f>F87*0.18</f>
        <v>42098.561999999998</v>
      </c>
    </row>
    <row r="89" spans="1:6" x14ac:dyDescent="0.2">
      <c r="A89" s="26" t="s">
        <v>86</v>
      </c>
      <c r="B89" s="26"/>
      <c r="C89" s="26"/>
      <c r="D89" s="26"/>
      <c r="E89" s="26"/>
      <c r="F89" s="16">
        <f>F87+F88</f>
        <v>275979.462</v>
      </c>
    </row>
  </sheetData>
  <sheetProtection algorithmName="SHA-512" hashValue="0JDxMwmDhNcwhj4e+/LZLnqncckOh1i/gp0BNnIMhWcByXGmilfCAJtysMnfLuyyK1VYKcXYQ9rQiSaIiY4ZPg==" saltValue="pOYjibwwWke7wVeqPM5kUA==" spinCount="100000" sheet="1" objects="1" scenarios="1" selectLockedCells="1"/>
  <protectedRanges>
    <protectedRange sqref="E86" name="טווח1"/>
  </protectedRanges>
  <mergeCells count="7">
    <mergeCell ref="A1:F1"/>
    <mergeCell ref="A2:F2"/>
    <mergeCell ref="A89:E89"/>
    <mergeCell ref="A86:D86"/>
    <mergeCell ref="A87:E87"/>
    <mergeCell ref="A88:E88"/>
    <mergeCell ref="A85:E85"/>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יצוא השוואת הצעות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Amos Goldstein</cp:lastModifiedBy>
  <dcterms:created xsi:type="dcterms:W3CDTF">2025-02-09T12:23:04Z</dcterms:created>
  <dcterms:modified xsi:type="dcterms:W3CDTF">2025-03-19T13:01:50Z</dcterms:modified>
</cp:coreProperties>
</file>